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kevinpanitch/Just Start Investing/Blog Posts/2.10.19 How Much to Save for Your Goals/"/>
    </mc:Choice>
  </mc:AlternateContent>
  <bookViews>
    <workbookView xWindow="0" yWindow="460" windowWidth="28800" windowHeight="15940" tabRatio="500"/>
  </bookViews>
  <sheets>
    <sheet name="How Much to Invest" sheetId="1" r:id="rId1"/>
    <sheet name="data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20" i="1"/>
  <c r="C19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D14" i="1"/>
  <c r="D13" i="1"/>
</calcChain>
</file>

<file path=xl/sharedStrings.xml><?xml version="1.0" encoding="utf-8"?>
<sst xmlns="http://schemas.openxmlformats.org/spreadsheetml/2006/main" count="25" uniqueCount="25">
  <si>
    <t>Annual Income:</t>
  </si>
  <si>
    <t>Current Age:</t>
  </si>
  <si>
    <t>Current Savings:</t>
  </si>
  <si>
    <t>&lt;-- Insert Current Annual Income</t>
  </si>
  <si>
    <t>&lt;-- Insert Current Age</t>
  </si>
  <si>
    <t>Instructions:</t>
  </si>
  <si>
    <t>Desired Retirement Age:</t>
  </si>
  <si>
    <t>Market Growth:</t>
  </si>
  <si>
    <t>Retirement Needed</t>
  </si>
  <si>
    <t>Savings Rate</t>
  </si>
  <si>
    <t>Goal reached?</t>
  </si>
  <si>
    <t>Savings at Retirement</t>
  </si>
  <si>
    <t>Inputs:</t>
  </si>
  <si>
    <t>Age</t>
  </si>
  <si>
    <t>&lt;-- Insert Desired Retirement Age</t>
  </si>
  <si>
    <t>Results:</t>
  </si>
  <si>
    <t>Data</t>
  </si>
  <si>
    <t>Amount Saved</t>
  </si>
  <si>
    <t>(Amount Saved Over Time)</t>
  </si>
  <si>
    <t>&lt;-- Insert Current Savings (how much do you have in the bank, brokerage accounts, 401k, etc.)</t>
  </si>
  <si>
    <t>&lt;--Insert Annual Return of Investments (default = 5%)</t>
  </si>
  <si>
    <t>&lt;--Insert Amount Needed for Retirement</t>
  </si>
  <si>
    <t>&lt;--Insert Savings Rate (how much you will save and invest each year)</t>
  </si>
  <si>
    <t>&lt;--Adjust Savings Rate above Until "Yes"</t>
  </si>
  <si>
    <t>&lt;--Reference Data to View if Interested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</si>
</sst>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7" formatCode="_(* #,##0_);_(* \(#,##0\);_(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1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7" fontId="0" fillId="0" borderId="0" xfId="1" applyNumberFormat="1" applyFont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4" fontId="0" fillId="3" borderId="5" xfId="2" applyNumberFormat="1" applyFont="1" applyFill="1" applyBorder="1" applyAlignment="1">
      <alignment horizontal="center"/>
    </xf>
    <xf numFmtId="0" fontId="0" fillId="3" borderId="5" xfId="1" applyNumberFormat="1" applyFont="1" applyFill="1" applyBorder="1" applyAlignment="1">
      <alignment horizontal="center"/>
    </xf>
    <xf numFmtId="9" fontId="0" fillId="3" borderId="5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9" fontId="0" fillId="3" borderId="8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4" borderId="8" xfId="2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3" fillId="0" borderId="0" xfId="0" applyFont="1"/>
    <xf numFmtId="0" fontId="6" fillId="0" borderId="0" xfId="0" applyFont="1" applyAlignment="1"/>
    <xf numFmtId="0" fontId="7" fillId="0" borderId="0" xfId="0" applyFont="1" applyAlignment="1">
      <alignment horizontal="center"/>
    </xf>
    <xf numFmtId="43" fontId="3" fillId="0" borderId="0" xfId="1" applyNumberFormat="1" applyFont="1"/>
    <xf numFmtId="0" fontId="7" fillId="0" borderId="7" xfId="0" applyFont="1" applyBorder="1" applyAlignment="1">
      <alignment horizontal="center"/>
    </xf>
  </cellXfs>
  <cellStyles count="7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5"/>
  <sheetViews>
    <sheetView showGridLines="0" tabSelected="1" workbookViewId="0">
      <selection activeCell="C1" sqref="C1"/>
    </sheetView>
  </sheetViews>
  <sheetFormatPr baseColWidth="10" defaultRowHeight="16" x14ac:dyDescent="0.2"/>
  <cols>
    <col min="1" max="1" width="4.33203125" customWidth="1"/>
    <col min="2" max="2" width="5.6640625" customWidth="1"/>
    <col min="3" max="3" width="19" customWidth="1"/>
    <col min="4" max="4" width="15" customWidth="1"/>
    <col min="5" max="5" width="3.1640625" customWidth="1"/>
    <col min="6" max="6" width="24.6640625" customWidth="1"/>
    <col min="7" max="7" width="33.1640625" customWidth="1"/>
    <col min="8" max="8" width="36.6640625" customWidth="1"/>
    <col min="9" max="9" width="2.1640625" customWidth="1"/>
    <col min="10" max="10" width="4.83203125" customWidth="1"/>
    <col min="11" max="13" width="11.5" customWidth="1"/>
    <col min="14" max="14" width="11.5" bestFit="1" customWidth="1"/>
    <col min="15" max="15" width="12.6640625" bestFit="1" customWidth="1"/>
    <col min="16" max="16" width="11.33203125" bestFit="1" customWidth="1"/>
    <col min="17" max="17" width="11.5" bestFit="1" customWidth="1"/>
    <col min="18" max="20" width="11.33203125" bestFit="1" customWidth="1"/>
  </cols>
  <sheetData>
    <row r="1" spans="2:22" ht="17" thickBot="1" x14ac:dyDescent="0.25"/>
    <row r="2" spans="2:22" ht="17" thickBot="1" x14ac:dyDescent="0.25">
      <c r="B2" s="5" t="s">
        <v>12</v>
      </c>
      <c r="C2" s="6"/>
      <c r="D2" s="7"/>
      <c r="F2" s="28" t="s">
        <v>5</v>
      </c>
      <c r="G2" s="28"/>
      <c r="H2" s="28"/>
    </row>
    <row r="3" spans="2:22" x14ac:dyDescent="0.2">
      <c r="B3" s="12" t="s">
        <v>2</v>
      </c>
      <c r="C3" s="13"/>
      <c r="D3" s="14">
        <v>25000</v>
      </c>
      <c r="F3" s="22" t="s">
        <v>19</v>
      </c>
      <c r="G3" s="22"/>
      <c r="H3" s="22"/>
      <c r="N3" s="8"/>
      <c r="O3" s="8"/>
      <c r="Q3" s="8"/>
    </row>
    <row r="4" spans="2:22" x14ac:dyDescent="0.2">
      <c r="B4" s="12" t="s">
        <v>0</v>
      </c>
      <c r="C4" s="13"/>
      <c r="D4" s="14">
        <v>60000</v>
      </c>
      <c r="F4" s="22" t="s">
        <v>3</v>
      </c>
      <c r="G4" s="22"/>
      <c r="H4" s="22"/>
      <c r="L4" s="4"/>
      <c r="N4" s="8"/>
      <c r="Q4" s="8"/>
    </row>
    <row r="5" spans="2:22" x14ac:dyDescent="0.2">
      <c r="B5" s="12" t="s">
        <v>1</v>
      </c>
      <c r="C5" s="13"/>
      <c r="D5" s="15">
        <v>25</v>
      </c>
      <c r="F5" s="22" t="s">
        <v>4</v>
      </c>
      <c r="G5" s="22"/>
      <c r="H5" s="22"/>
    </row>
    <row r="6" spans="2:22" x14ac:dyDescent="0.2">
      <c r="B6" s="12" t="s">
        <v>6</v>
      </c>
      <c r="C6" s="13"/>
      <c r="D6" s="15">
        <v>55</v>
      </c>
      <c r="F6" s="22" t="s">
        <v>14</v>
      </c>
      <c r="G6" s="22"/>
      <c r="H6" s="22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2:22" x14ac:dyDescent="0.2">
      <c r="B7" s="12" t="s">
        <v>8</v>
      </c>
      <c r="C7" s="13"/>
      <c r="D7" s="14">
        <v>1000000</v>
      </c>
      <c r="F7" s="22" t="s">
        <v>21</v>
      </c>
      <c r="G7" s="22"/>
      <c r="H7" s="22"/>
      <c r="Q7" s="8"/>
    </row>
    <row r="8" spans="2:22" x14ac:dyDescent="0.2">
      <c r="B8" s="12" t="s">
        <v>7</v>
      </c>
      <c r="C8" s="13"/>
      <c r="D8" s="16">
        <v>0.05</v>
      </c>
      <c r="F8" s="23" t="s">
        <v>20</v>
      </c>
      <c r="G8" s="23"/>
      <c r="H8" s="23"/>
      <c r="Q8" s="8"/>
    </row>
    <row r="9" spans="2:22" x14ac:dyDescent="0.2">
      <c r="B9" s="1"/>
      <c r="C9" s="2"/>
      <c r="D9" s="3"/>
      <c r="F9" s="24"/>
      <c r="G9" s="24"/>
      <c r="H9" s="24"/>
    </row>
    <row r="10" spans="2:22" ht="17" thickBot="1" x14ac:dyDescent="0.25">
      <c r="B10" s="17" t="s">
        <v>9</v>
      </c>
      <c r="C10" s="18"/>
      <c r="D10" s="19">
        <v>0.25</v>
      </c>
      <c r="F10" s="23" t="s">
        <v>22</v>
      </c>
      <c r="G10" s="23"/>
      <c r="H10" s="23"/>
    </row>
    <row r="11" spans="2:22" ht="17" thickBot="1" x14ac:dyDescent="0.25"/>
    <row r="12" spans="2:22" x14ac:dyDescent="0.2">
      <c r="B12" s="5" t="s">
        <v>15</v>
      </c>
      <c r="C12" s="6"/>
      <c r="D12" s="7"/>
      <c r="F12" s="11"/>
      <c r="G12" s="11"/>
      <c r="H12" s="11"/>
    </row>
    <row r="13" spans="2:22" x14ac:dyDescent="0.2">
      <c r="B13" s="12" t="s">
        <v>10</v>
      </c>
      <c r="C13" s="13"/>
      <c r="D13" s="20" t="str">
        <f>IF(VLOOKUP(D6,$B$19:$C$75,2,FALSE)&gt;D7,"Yes","No")</f>
        <v>Yes</v>
      </c>
      <c r="F13" s="23" t="s">
        <v>23</v>
      </c>
      <c r="G13" s="23"/>
      <c r="H13" s="23"/>
    </row>
    <row r="14" spans="2:22" ht="17" thickBot="1" x14ac:dyDescent="0.25">
      <c r="B14" s="17" t="s">
        <v>11</v>
      </c>
      <c r="C14" s="18"/>
      <c r="D14" s="21">
        <f>VLOOKUP(D6,$B$19:$C$75,2,FALSE)</f>
        <v>1104631.2719239651</v>
      </c>
      <c r="F14" s="10"/>
      <c r="G14" s="10"/>
      <c r="H14" s="10"/>
    </row>
    <row r="17" spans="2:8" x14ac:dyDescent="0.2">
      <c r="B17" s="9" t="s">
        <v>16</v>
      </c>
      <c r="C17" s="9"/>
      <c r="D17" s="25"/>
      <c r="F17" s="23" t="s">
        <v>24</v>
      </c>
      <c r="G17" s="23"/>
      <c r="H17" s="23"/>
    </row>
    <row r="18" spans="2:8" x14ac:dyDescent="0.2">
      <c r="B18" s="26" t="s">
        <v>13</v>
      </c>
      <c r="C18" s="26" t="s">
        <v>17</v>
      </c>
      <c r="F18" t="s">
        <v>18</v>
      </c>
    </row>
    <row r="19" spans="2:8" x14ac:dyDescent="0.2">
      <c r="B19" s="24">
        <f>D5</f>
        <v>25</v>
      </c>
      <c r="C19" s="27">
        <f>D3</f>
        <v>25000</v>
      </c>
    </row>
    <row r="20" spans="2:8" x14ac:dyDescent="0.2">
      <c r="B20" s="24">
        <f>IF(B19&gt;69,"",B19+1)</f>
        <v>26</v>
      </c>
      <c r="C20" s="27">
        <f>IF(B20="","",C19+($D$4*$D$10)+(C19*$D$8))</f>
        <v>41250</v>
      </c>
    </row>
    <row r="21" spans="2:8" x14ac:dyDescent="0.2">
      <c r="B21" s="24">
        <f t="shared" ref="B21:B75" si="0">IF(B20&gt;69,"",B20+1)</f>
        <v>27</v>
      </c>
      <c r="C21" s="27">
        <f>IF(B21="","",C20+($D$4*$D$10)+(C20*$D$8))</f>
        <v>58312.5</v>
      </c>
    </row>
    <row r="22" spans="2:8" x14ac:dyDescent="0.2">
      <c r="B22" s="24">
        <f t="shared" si="0"/>
        <v>28</v>
      </c>
      <c r="C22" s="27">
        <f>IF(B22="","",C21+($D$4*$D$10)+(C21*$D$8))</f>
        <v>76228.125</v>
      </c>
    </row>
    <row r="23" spans="2:8" x14ac:dyDescent="0.2">
      <c r="B23" s="24">
        <f t="shared" si="0"/>
        <v>29</v>
      </c>
      <c r="C23" s="27">
        <f>IF(B23="","",C22+($D$4*$D$10)+(C22*$D$8))</f>
        <v>95039.53125</v>
      </c>
    </row>
    <row r="24" spans="2:8" x14ac:dyDescent="0.2">
      <c r="B24" s="24">
        <f t="shared" si="0"/>
        <v>30</v>
      </c>
      <c r="C24" s="27">
        <f>IF(B24="","",C23+($D$4*$D$10)+(C23*$D$8))</f>
        <v>114791.5078125</v>
      </c>
    </row>
    <row r="25" spans="2:8" x14ac:dyDescent="0.2">
      <c r="B25" s="24">
        <f t="shared" si="0"/>
        <v>31</v>
      </c>
      <c r="C25" s="27">
        <f>IF(B25="","",C24+($D$4*$D$10)+(C24*$D$8))</f>
        <v>135531.08320312499</v>
      </c>
    </row>
    <row r="26" spans="2:8" x14ac:dyDescent="0.2">
      <c r="B26" s="24">
        <f t="shared" si="0"/>
        <v>32</v>
      </c>
      <c r="C26" s="27">
        <f>IF(B26="","",C25+($D$4*$D$10)+(C25*$D$8))</f>
        <v>157307.63736328125</v>
      </c>
    </row>
    <row r="27" spans="2:8" x14ac:dyDescent="0.2">
      <c r="B27" s="24">
        <f t="shared" si="0"/>
        <v>33</v>
      </c>
      <c r="C27" s="27">
        <f>IF(B27="","",C26+($D$4*$D$10)+(C26*$D$8))</f>
        <v>180173.0192314453</v>
      </c>
    </row>
    <row r="28" spans="2:8" x14ac:dyDescent="0.2">
      <c r="B28" s="24">
        <f t="shared" si="0"/>
        <v>34</v>
      </c>
      <c r="C28" s="27">
        <f>IF(B28="","",C27+($D$4*$D$10)+(C27*$D$8))</f>
        <v>204181.67019301758</v>
      </c>
    </row>
    <row r="29" spans="2:8" x14ac:dyDescent="0.2">
      <c r="B29" s="24">
        <f t="shared" si="0"/>
        <v>35</v>
      </c>
      <c r="C29" s="27">
        <f>IF(B29="","",C28+($D$4*$D$10)+(C28*$D$8))</f>
        <v>229390.75370266844</v>
      </c>
    </row>
    <row r="30" spans="2:8" x14ac:dyDescent="0.2">
      <c r="B30" s="24">
        <f t="shared" si="0"/>
        <v>36</v>
      </c>
      <c r="C30" s="27">
        <f>IF(B30="","",C29+($D$4*$D$10)+(C29*$D$8))</f>
        <v>255860.29138780187</v>
      </c>
    </row>
    <row r="31" spans="2:8" x14ac:dyDescent="0.2">
      <c r="B31" s="24">
        <f t="shared" si="0"/>
        <v>37</v>
      </c>
      <c r="C31" s="27">
        <f>IF(B31="","",C30+($D$4*$D$10)+(C30*$D$8))</f>
        <v>283653.30595719197</v>
      </c>
    </row>
    <row r="32" spans="2:8" x14ac:dyDescent="0.2">
      <c r="B32" s="24">
        <f t="shared" si="0"/>
        <v>38</v>
      </c>
      <c r="C32" s="27">
        <f>IF(B32="","",C31+($D$4*$D$10)+(C31*$D$8))</f>
        <v>312835.97125505155</v>
      </c>
    </row>
    <row r="33" spans="2:3" x14ac:dyDescent="0.2">
      <c r="B33" s="24">
        <f t="shared" si="0"/>
        <v>39</v>
      </c>
      <c r="C33" s="27">
        <f>IF(B33="","",C32+($D$4*$D$10)+(C32*$D$8))</f>
        <v>343477.7698178041</v>
      </c>
    </row>
    <row r="34" spans="2:3" x14ac:dyDescent="0.2">
      <c r="B34" s="24">
        <f t="shared" si="0"/>
        <v>40</v>
      </c>
      <c r="C34" s="27">
        <f>IF(B34="","",C33+($D$4*$D$10)+(C33*$D$8))</f>
        <v>375651.65830869431</v>
      </c>
    </row>
    <row r="35" spans="2:3" x14ac:dyDescent="0.2">
      <c r="B35" s="24">
        <f t="shared" si="0"/>
        <v>41</v>
      </c>
      <c r="C35" s="27">
        <f>IF(B35="","",C34+($D$4*$D$10)+(C34*$D$8))</f>
        <v>409434.24122412904</v>
      </c>
    </row>
    <row r="36" spans="2:3" x14ac:dyDescent="0.2">
      <c r="B36" s="24">
        <f t="shared" si="0"/>
        <v>42</v>
      </c>
      <c r="C36" s="27">
        <f>IF(B36="","",C35+($D$4*$D$10)+(C35*$D$8))</f>
        <v>444905.9532853355</v>
      </c>
    </row>
    <row r="37" spans="2:3" x14ac:dyDescent="0.2">
      <c r="B37" s="24">
        <f t="shared" si="0"/>
        <v>43</v>
      </c>
      <c r="C37" s="27">
        <f>IF(B37="","",C36+($D$4*$D$10)+(C36*$D$8))</f>
        <v>482151.25094960228</v>
      </c>
    </row>
    <row r="38" spans="2:3" x14ac:dyDescent="0.2">
      <c r="B38" s="24">
        <f t="shared" si="0"/>
        <v>44</v>
      </c>
      <c r="C38" s="27">
        <f>IF(B38="","",C37+($D$4*$D$10)+(C37*$D$8))</f>
        <v>521258.81349708239</v>
      </c>
    </row>
    <row r="39" spans="2:3" x14ac:dyDescent="0.2">
      <c r="B39" s="24">
        <f t="shared" si="0"/>
        <v>45</v>
      </c>
      <c r="C39" s="27">
        <f>IF(B39="","",C38+($D$4*$D$10)+(C38*$D$8))</f>
        <v>562321.75417193642</v>
      </c>
    </row>
    <row r="40" spans="2:3" x14ac:dyDescent="0.2">
      <c r="B40" s="24">
        <f t="shared" si="0"/>
        <v>46</v>
      </c>
      <c r="C40" s="27">
        <f>IF(B40="","",C39+($D$4*$D$10)+(C39*$D$8))</f>
        <v>605437.84188053326</v>
      </c>
    </row>
    <row r="41" spans="2:3" x14ac:dyDescent="0.2">
      <c r="B41" s="24">
        <f t="shared" si="0"/>
        <v>47</v>
      </c>
      <c r="C41" s="27">
        <f>IF(B41="","",C40+($D$4*$D$10)+(C40*$D$8))</f>
        <v>650709.73397455993</v>
      </c>
    </row>
    <row r="42" spans="2:3" x14ac:dyDescent="0.2">
      <c r="B42" s="24">
        <f t="shared" si="0"/>
        <v>48</v>
      </c>
      <c r="C42" s="27">
        <f>IF(B42="","",C41+($D$4*$D$10)+(C41*$D$8))</f>
        <v>698245.22067328799</v>
      </c>
    </row>
    <row r="43" spans="2:3" x14ac:dyDescent="0.2">
      <c r="B43" s="24">
        <f t="shared" si="0"/>
        <v>49</v>
      </c>
      <c r="C43" s="27">
        <f>IF(B43="","",C42+($D$4*$D$10)+(C42*$D$8))</f>
        <v>748157.48170695244</v>
      </c>
    </row>
    <row r="44" spans="2:3" x14ac:dyDescent="0.2">
      <c r="B44" s="24">
        <f t="shared" si="0"/>
        <v>50</v>
      </c>
      <c r="C44" s="27">
        <f>IF(B44="","",C43+($D$4*$D$10)+(C43*$D$8))</f>
        <v>800565.35579230008</v>
      </c>
    </row>
    <row r="45" spans="2:3" x14ac:dyDescent="0.2">
      <c r="B45" s="24">
        <f t="shared" si="0"/>
        <v>51</v>
      </c>
      <c r="C45" s="27">
        <f>IF(B45="","",C44+($D$4*$D$10)+(C44*$D$8))</f>
        <v>855593.62358191505</v>
      </c>
    </row>
    <row r="46" spans="2:3" x14ac:dyDescent="0.2">
      <c r="B46" s="24">
        <f t="shared" si="0"/>
        <v>52</v>
      </c>
      <c r="C46" s="27">
        <f>IF(B46="","",C45+($D$4*$D$10)+(C45*$D$8))</f>
        <v>913373.3047610108</v>
      </c>
    </row>
    <row r="47" spans="2:3" x14ac:dyDescent="0.2">
      <c r="B47" s="24">
        <f t="shared" si="0"/>
        <v>53</v>
      </c>
      <c r="C47" s="27">
        <f>IF(B47="","",C46+($D$4*$D$10)+(C46*$D$8))</f>
        <v>974041.96999906132</v>
      </c>
    </row>
    <row r="48" spans="2:3" x14ac:dyDescent="0.2">
      <c r="B48" s="24">
        <f t="shared" si="0"/>
        <v>54</v>
      </c>
      <c r="C48" s="27">
        <f>IF(B48="","",C47+($D$4*$D$10)+(C47*$D$8))</f>
        <v>1037744.0684990144</v>
      </c>
    </row>
    <row r="49" spans="2:3" x14ac:dyDescent="0.2">
      <c r="B49" s="24">
        <f t="shared" si="0"/>
        <v>55</v>
      </c>
      <c r="C49" s="27">
        <f>IF(B49="","",C48+($D$4*$D$10)+(C48*$D$8))</f>
        <v>1104631.2719239651</v>
      </c>
    </row>
    <row r="50" spans="2:3" x14ac:dyDescent="0.2">
      <c r="B50" s="24">
        <f t="shared" si="0"/>
        <v>56</v>
      </c>
      <c r="C50" s="27">
        <f>IF(B50="","",C49+($D$4*$D$10)+(C49*$D$8))</f>
        <v>1174862.8355201634</v>
      </c>
    </row>
    <row r="51" spans="2:3" x14ac:dyDescent="0.2">
      <c r="B51" s="24">
        <f t="shared" si="0"/>
        <v>57</v>
      </c>
      <c r="C51" s="27">
        <f>IF(B51="","",C50+($D$4*$D$10)+(C50*$D$8))</f>
        <v>1248605.9772961715</v>
      </c>
    </row>
    <row r="52" spans="2:3" x14ac:dyDescent="0.2">
      <c r="B52" s="24">
        <f t="shared" si="0"/>
        <v>58</v>
      </c>
      <c r="C52" s="27">
        <f>IF(B52="","",C51+($D$4*$D$10)+(C51*$D$8))</f>
        <v>1326036.2761609801</v>
      </c>
    </row>
    <row r="53" spans="2:3" x14ac:dyDescent="0.2">
      <c r="B53" s="24">
        <f t="shared" si="0"/>
        <v>59</v>
      </c>
      <c r="C53" s="27">
        <f>IF(B53="","",C52+($D$4*$D$10)+(C52*$D$8))</f>
        <v>1407338.0899690292</v>
      </c>
    </row>
    <row r="54" spans="2:3" x14ac:dyDescent="0.2">
      <c r="B54" s="24">
        <f t="shared" si="0"/>
        <v>60</v>
      </c>
      <c r="C54" s="27">
        <f>IF(B54="","",C53+($D$4*$D$10)+(C53*$D$8))</f>
        <v>1492704.9944674806</v>
      </c>
    </row>
    <row r="55" spans="2:3" x14ac:dyDescent="0.2">
      <c r="B55" s="24">
        <f t="shared" si="0"/>
        <v>61</v>
      </c>
      <c r="C55" s="27">
        <f>IF(B55="","",C54+($D$4*$D$10)+(C54*$D$8))</f>
        <v>1582340.2441908545</v>
      </c>
    </row>
    <row r="56" spans="2:3" x14ac:dyDescent="0.2">
      <c r="B56" s="24">
        <f t="shared" si="0"/>
        <v>62</v>
      </c>
      <c r="C56" s="27">
        <f>IF(B56="","",C55+($D$4*$D$10)+(C55*$D$8))</f>
        <v>1676457.2564003973</v>
      </c>
    </row>
    <row r="57" spans="2:3" x14ac:dyDescent="0.2">
      <c r="B57" s="24">
        <f t="shared" si="0"/>
        <v>63</v>
      </c>
      <c r="C57" s="27">
        <f>IF(B57="","",C56+($D$4*$D$10)+(C56*$D$8))</f>
        <v>1775280.1192204172</v>
      </c>
    </row>
    <row r="58" spans="2:3" x14ac:dyDescent="0.2">
      <c r="B58" s="24">
        <f t="shared" si="0"/>
        <v>64</v>
      </c>
      <c r="C58" s="27">
        <f>IF(B58="","",C57+($D$4*$D$10)+(C57*$D$8))</f>
        <v>1879044.1251814382</v>
      </c>
    </row>
    <row r="59" spans="2:3" x14ac:dyDescent="0.2">
      <c r="B59" s="24">
        <f t="shared" si="0"/>
        <v>65</v>
      </c>
      <c r="C59" s="27">
        <f>IF(B59="","",C58+($D$4*$D$10)+(C58*$D$8))</f>
        <v>1987996.33144051</v>
      </c>
    </row>
    <row r="60" spans="2:3" x14ac:dyDescent="0.2">
      <c r="B60" s="24">
        <f t="shared" si="0"/>
        <v>66</v>
      </c>
      <c r="C60" s="27">
        <f>IF(B60="","",C59+($D$4*$D$10)+(C59*$D$8))</f>
        <v>2102396.1480125356</v>
      </c>
    </row>
    <row r="61" spans="2:3" x14ac:dyDescent="0.2">
      <c r="B61" s="24">
        <f t="shared" si="0"/>
        <v>67</v>
      </c>
      <c r="C61" s="27">
        <f>IF(B61="","",C60+($D$4*$D$10)+(C60*$D$8))</f>
        <v>2222515.9554131622</v>
      </c>
    </row>
    <row r="62" spans="2:3" x14ac:dyDescent="0.2">
      <c r="B62" s="24">
        <f t="shared" si="0"/>
        <v>68</v>
      </c>
      <c r="C62" s="27">
        <f>IF(B62="","",C61+($D$4*$D$10)+(C61*$D$8))</f>
        <v>2348641.7531838203</v>
      </c>
    </row>
    <row r="63" spans="2:3" x14ac:dyDescent="0.2">
      <c r="B63" s="24">
        <f t="shared" si="0"/>
        <v>69</v>
      </c>
      <c r="C63" s="27">
        <f>IF(B63="","",C62+($D$4*$D$10)+(C62*$D$8))</f>
        <v>2481073.8408430112</v>
      </c>
    </row>
    <row r="64" spans="2:3" x14ac:dyDescent="0.2">
      <c r="B64" s="24">
        <f t="shared" si="0"/>
        <v>70</v>
      </c>
      <c r="C64" s="27">
        <f>IF(B64="","",C63+($D$4*$D$10)+(C63*$D$8))</f>
        <v>2620127.5328851617</v>
      </c>
    </row>
    <row r="65" spans="2:3" x14ac:dyDescent="0.2">
      <c r="B65" s="24" t="str">
        <f t="shared" si="0"/>
        <v/>
      </c>
      <c r="C65" s="27" t="str">
        <f>IF(B65="","",C64+($D$4*$D$10)+(C64*$D$8))</f>
        <v/>
      </c>
    </row>
    <row r="66" spans="2:3" x14ac:dyDescent="0.2">
      <c r="B66" s="24" t="str">
        <f t="shared" si="0"/>
        <v/>
      </c>
      <c r="C66" s="27" t="str">
        <f>IF(B66="","",C65+($D$4*$D$10)+(C65*$D$8))</f>
        <v/>
      </c>
    </row>
    <row r="67" spans="2:3" x14ac:dyDescent="0.2">
      <c r="B67" s="24" t="str">
        <f t="shared" si="0"/>
        <v/>
      </c>
      <c r="C67" s="27" t="str">
        <f>IF(B67="","",C66+($D$4*$D$10)+(C66*$D$8))</f>
        <v/>
      </c>
    </row>
    <row r="68" spans="2:3" x14ac:dyDescent="0.2">
      <c r="B68" s="24" t="str">
        <f t="shared" si="0"/>
        <v/>
      </c>
      <c r="C68" s="27" t="str">
        <f>IF(B68="","",C67+($D$4*$D$10)+(C67*$D$8))</f>
        <v/>
      </c>
    </row>
    <row r="69" spans="2:3" x14ac:dyDescent="0.2">
      <c r="B69" s="24" t="str">
        <f t="shared" si="0"/>
        <v/>
      </c>
      <c r="C69" s="27" t="str">
        <f>IF(B69="","",C68+($D$4*$D$10)+(C68*$D$8))</f>
        <v/>
      </c>
    </row>
    <row r="70" spans="2:3" x14ac:dyDescent="0.2">
      <c r="B70" s="24" t="str">
        <f t="shared" si="0"/>
        <v/>
      </c>
      <c r="C70" s="27" t="str">
        <f>IF(B70="","",C69+($D$4*$D$10)+(C69*$D$8))</f>
        <v/>
      </c>
    </row>
    <row r="71" spans="2:3" x14ac:dyDescent="0.2">
      <c r="B71" s="24" t="str">
        <f t="shared" si="0"/>
        <v/>
      </c>
      <c r="C71" s="27" t="str">
        <f>IF(B71="","",C70+($D$4*$D$10)+(C70*$D$8))</f>
        <v/>
      </c>
    </row>
    <row r="72" spans="2:3" x14ac:dyDescent="0.2">
      <c r="B72" s="24" t="str">
        <f t="shared" si="0"/>
        <v/>
      </c>
      <c r="C72" s="27" t="str">
        <f>IF(B72="","",C71+($D$4*$D$10)+(C71*$D$8))</f>
        <v/>
      </c>
    </row>
    <row r="73" spans="2:3" x14ac:dyDescent="0.2">
      <c r="B73" s="24" t="str">
        <f t="shared" si="0"/>
        <v/>
      </c>
      <c r="C73" s="27" t="str">
        <f>IF(B73="","",C72+($D$4*$D$10)+(C72*$D$8))</f>
        <v/>
      </c>
    </row>
    <row r="74" spans="2:3" x14ac:dyDescent="0.2">
      <c r="B74" s="24" t="str">
        <f t="shared" si="0"/>
        <v/>
      </c>
      <c r="C74" s="27" t="str">
        <f>IF(B74="","",C73+($D$4*$D$10)+(C73*$D$8))</f>
        <v/>
      </c>
    </row>
    <row r="75" spans="2:3" x14ac:dyDescent="0.2">
      <c r="B75" s="24" t="str">
        <f t="shared" si="0"/>
        <v/>
      </c>
      <c r="C75" s="27" t="str">
        <f>IF(B75="","",C74+($D$4*$D$10)+(C74*$D$8))</f>
        <v/>
      </c>
    </row>
  </sheetData>
  <mergeCells count="23">
    <mergeCell ref="B17:C17"/>
    <mergeCell ref="F17:H17"/>
    <mergeCell ref="B14:C14"/>
    <mergeCell ref="F3:H3"/>
    <mergeCell ref="F4:H4"/>
    <mergeCell ref="F5:H5"/>
    <mergeCell ref="F6:H6"/>
    <mergeCell ref="F7:H7"/>
    <mergeCell ref="F8:H8"/>
    <mergeCell ref="F10:H10"/>
    <mergeCell ref="F13:H13"/>
    <mergeCell ref="F14:H14"/>
    <mergeCell ref="B12:D12"/>
    <mergeCell ref="F2:H2"/>
    <mergeCell ref="B4:C4"/>
    <mergeCell ref="B5:C5"/>
    <mergeCell ref="B3:C3"/>
    <mergeCell ref="B6:C6"/>
    <mergeCell ref="B8:C8"/>
    <mergeCell ref="B7:C7"/>
    <mergeCell ref="B10:C10"/>
    <mergeCell ref="B13:C13"/>
    <mergeCell ref="B2:D2"/>
  </mergeCells>
  <conditionalFormatting sqref="D13">
    <cfRule type="cellIs" dxfId="1" priority="1" operator="equal">
      <formula>"Yes"</formula>
    </cfRule>
    <cfRule type="cellIs" dxfId="0" priority="3" operator="equal">
      <formula>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Much to Invest</vt:lpstr>
      <vt:lpstr>data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 Start Investor</dc:creator>
  <cp:keywords/>
  <dc:description/>
  <cp:lastModifiedBy>Microsoft Office User</cp:lastModifiedBy>
  <dcterms:created xsi:type="dcterms:W3CDTF">2019-02-07T13:33:42Z</dcterms:created>
  <dcterms:modified xsi:type="dcterms:W3CDTF">2019-02-08T23:00:47Z</dcterms:modified>
  <cp:category/>
</cp:coreProperties>
</file>